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A8212460-43D3-4744-9F8B-0BCEEAD5875C}" xr6:coauthVersionLast="36" xr6:coauthVersionMax="47" xr10:uidLastSave="{00000000-0000-0000-0000-000000000000}"/>
  <bookViews>
    <workbookView xWindow="0" yWindow="0" windowWidth="28800" windowHeight="12225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26" i="1" l="1"/>
  <c r="J17" i="2"/>
  <c r="J16" i="2"/>
  <c r="J15" i="2"/>
  <c r="J14" i="2"/>
  <c r="J18" i="2" l="1"/>
  <c r="E15" i="1"/>
  <c r="E14" i="1"/>
  <c r="E13" i="1"/>
  <c r="X18" i="2" l="1"/>
  <c r="X19" i="2" s="1"/>
  <c r="P7" i="2" s="1"/>
  <c r="D17" i="1"/>
  <c r="X7" i="2" l="1"/>
  <c r="P19" i="1"/>
  <c r="P20" i="1" s="1"/>
  <c r="C27" i="1" l="1"/>
  <c r="C25" i="1"/>
</calcChain>
</file>

<file path=xl/sharedStrings.xml><?xml version="1.0" encoding="utf-8"?>
<sst xmlns="http://schemas.openxmlformats.org/spreadsheetml/2006/main" count="76" uniqueCount="59">
  <si>
    <t xml:space="preserve">MONROE THEATRE GUILD </t>
  </si>
  <si>
    <t>INCOME</t>
  </si>
  <si>
    <t>Ticket Sales</t>
  </si>
  <si>
    <t>Show Proposal Budget Worksheet</t>
  </si>
  <si>
    <t>Ticket Type</t>
  </si>
  <si>
    <t>Adult Member</t>
  </si>
  <si>
    <t>Ticket Price</t>
  </si>
  <si>
    <t>Total Income</t>
  </si>
  <si>
    <t>Adult Non-Member</t>
  </si>
  <si>
    <t xml:space="preserve">Projected Number of Tickets Sold: </t>
  </si>
  <si>
    <t>Senior Member</t>
  </si>
  <si>
    <t>Senior Non Member</t>
  </si>
  <si>
    <t xml:space="preserve">TOTAL PROJECTED TICKET SALES: </t>
  </si>
  <si>
    <t>EXPENSES</t>
  </si>
  <si>
    <t>Royalties/Scripts</t>
  </si>
  <si>
    <t>Set</t>
  </si>
  <si>
    <t>Props</t>
  </si>
  <si>
    <t>Costumes</t>
  </si>
  <si>
    <t>Makeup</t>
  </si>
  <si>
    <t>Publicity</t>
  </si>
  <si>
    <t>Additional Administrative Costs</t>
  </si>
  <si>
    <t>Additional Utility Costs</t>
  </si>
  <si>
    <t>Sales Tax</t>
  </si>
  <si>
    <t xml:space="preserve">TOTAL EXPENSES: </t>
  </si>
  <si>
    <t>Percent*</t>
  </si>
  <si>
    <t xml:space="preserve">Profit with projected sales: </t>
  </si>
  <si>
    <t>Approximate number of tickets to break even</t>
  </si>
  <si>
    <t>/night</t>
  </si>
  <si>
    <t>Fill in only the yellow sections</t>
  </si>
  <si>
    <t>Name of Show:</t>
  </si>
  <si>
    <t>Printing</t>
  </si>
  <si>
    <t>(MTG max 120 seats/ PAC 700 seats, multiplied by # of performances, be conservative)</t>
  </si>
  <si>
    <t>Lobby décor or add'l promos - optional</t>
  </si>
  <si>
    <t>Other Miscellaneous Expenses</t>
  </si>
  <si>
    <t xml:space="preserve">Add'l notes IF you have thoughts for generating revenue to offset the expense of a high cost production. </t>
  </si>
  <si>
    <t>(Attach another sheet)</t>
  </si>
  <si>
    <t>The PAC requires a rental agreement and rental fees.</t>
  </si>
  <si>
    <t>Monroe Theatre Guild</t>
  </si>
  <si>
    <t>Show Proposal Budget Sheet</t>
  </si>
  <si>
    <t>Fill in only the highlighted sections.</t>
  </si>
  <si>
    <t>Projected Number of Tickets Sold:</t>
  </si>
  <si>
    <t>Senior Non-Member</t>
  </si>
  <si>
    <t xml:space="preserve">TOTAL PROJECTED TICKET INCOME:  </t>
  </si>
  <si>
    <t>Tickets</t>
  </si>
  <si>
    <t>Set Pieces</t>
  </si>
  <si>
    <t>Misc. Expenses</t>
  </si>
  <si>
    <t>% of Tickets</t>
  </si>
  <si>
    <t>Lobby Decor</t>
  </si>
  <si>
    <t>Administrative</t>
  </si>
  <si>
    <t xml:space="preserve">Utilities </t>
  </si>
  <si>
    <t>Expense Type</t>
  </si>
  <si>
    <t>Estimated Cost</t>
  </si>
  <si>
    <r>
      <rPr>
        <b/>
        <sz val="12"/>
        <color theme="1"/>
        <rFont val="Ebrima"/>
      </rPr>
      <t xml:space="preserve">TOTAL PROJECTED PRODUCTION EXPENSES: </t>
    </r>
    <r>
      <rPr>
        <sz val="12"/>
        <color theme="1"/>
        <rFont val="Ebrima"/>
      </rPr>
      <t xml:space="preserve"> </t>
    </r>
  </si>
  <si>
    <t>It's better to over budget than to under budget, but the goal is to be head on.</t>
  </si>
  <si>
    <t xml:space="preserve">Profit with Projected Sales: </t>
  </si>
  <si>
    <t xml:space="preserve">Approximate Number of Tickets to Break Even: </t>
  </si>
  <si>
    <t xml:space="preserve">Name of Show: </t>
  </si>
  <si>
    <t>(MTG 120 Seats / PAC* 700 Seats, multiply by # of performances, be conservative)</t>
  </si>
  <si>
    <t>*Utilizing the PAC requires a rental agreement and rental fees, expenses vary.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</si>
</sst>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.5"/>
      <color theme="1"/>
      <name val="Arial"/>
      <family val="2"/>
    </font>
    <font>
      <sz val="10.5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Ebrima"/>
    </font>
    <font>
      <b/>
      <sz val="16"/>
      <color theme="1"/>
      <name val="Ebrima"/>
    </font>
    <font>
      <sz val="12"/>
      <color theme="1"/>
      <name val="Ebrima"/>
    </font>
    <font>
      <i/>
      <sz val="12"/>
      <color theme="1"/>
      <name val="Ebrima"/>
    </font>
    <font>
      <b/>
      <sz val="16"/>
      <color theme="1"/>
      <name val="Calibri"/>
      <family val="2"/>
      <scheme val="minor"/>
    </font>
    <font>
      <b/>
      <sz val="12"/>
      <color theme="1"/>
      <name val="Ebrima"/>
    </font>
    <font>
      <b/>
      <i/>
      <sz val="12"/>
      <color theme="1"/>
      <name val="Ebrim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4" fillId="0" borderId="1" xfId="0" applyFont="1" applyBorder="1"/>
    <xf numFmtId="9" fontId="4" fillId="0" borderId="1" xfId="0" applyNumberFormat="1" applyFont="1" applyBorder="1"/>
    <xf numFmtId="6" fontId="4" fillId="0" borderId="1" xfId="0" applyNumberFormat="1" applyFont="1" applyBorder="1"/>
    <xf numFmtId="8" fontId="4" fillId="0" borderId="1" xfId="0" applyNumberFormat="1" applyFont="1" applyBorder="1"/>
    <xf numFmtId="8" fontId="1" fillId="0" borderId="0" xfId="0" applyNumberFormat="1" applyFont="1"/>
    <xf numFmtId="8" fontId="2" fillId="0" borderId="0" xfId="0" applyNumberFormat="1" applyFont="1"/>
    <xf numFmtId="0" fontId="5" fillId="0" borderId="0" xfId="0" applyFont="1"/>
    <xf numFmtId="164" fontId="1" fillId="0" borderId="0" xfId="0" applyNumberFormat="1" applyFont="1"/>
    <xf numFmtId="164" fontId="1" fillId="0" borderId="0" xfId="0" applyNumberFormat="1" applyFont="1" applyProtection="1"/>
    <xf numFmtId="164" fontId="2" fillId="0" borderId="0" xfId="0" applyNumberFormat="1" applyFont="1"/>
    <xf numFmtId="3" fontId="5" fillId="0" borderId="0" xfId="0" applyNumberFormat="1" applyFont="1"/>
    <xf numFmtId="1" fontId="1" fillId="0" borderId="0" xfId="0" applyNumberFormat="1" applyFont="1"/>
    <xf numFmtId="0" fontId="6" fillId="3" borderId="0" xfId="0" applyFont="1" applyFill="1"/>
    <xf numFmtId="0" fontId="6" fillId="3" borderId="1" xfId="0" applyFont="1" applyFill="1" applyBorder="1"/>
    <xf numFmtId="0" fontId="1" fillId="3" borderId="0" xfId="0" applyFont="1" applyFill="1"/>
    <xf numFmtId="0" fontId="5" fillId="0" borderId="2" xfId="0" applyFont="1" applyBorder="1"/>
    <xf numFmtId="0" fontId="1" fillId="0" borderId="2" xfId="0" applyFont="1" applyBorder="1"/>
    <xf numFmtId="164" fontId="1" fillId="3" borderId="1" xfId="0" applyNumberFormat="1" applyFont="1" applyFill="1" applyBorder="1"/>
    <xf numFmtId="0" fontId="1" fillId="0" borderId="0" xfId="0" applyFont="1" applyFill="1"/>
    <xf numFmtId="164" fontId="1" fillId="0" borderId="0" xfId="0" applyNumberFormat="1" applyFont="1" applyFill="1"/>
    <xf numFmtId="164" fontId="1" fillId="0" borderId="0" xfId="0" applyNumberFormat="1" applyFont="1" applyFill="1" applyBorder="1" applyProtection="1"/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2" fillId="0" borderId="0" xfId="0" applyFont="1" applyAlignme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6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9" fontId="10" fillId="0" borderId="18" xfId="0" applyNumberFormat="1" applyFont="1" applyBorder="1" applyAlignment="1">
      <alignment horizontal="center"/>
    </xf>
    <xf numFmtId="6" fontId="10" fillId="0" borderId="18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164" fontId="13" fillId="0" borderId="21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164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0" borderId="20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righ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0" fillId="3" borderId="23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0" fillId="4" borderId="21" xfId="0" applyFill="1" applyBorder="1"/>
    <xf numFmtId="0" fontId="14" fillId="3" borderId="20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64" fontId="13" fillId="0" borderId="21" xfId="0" applyNumberFormat="1" applyFont="1" applyFill="1" applyBorder="1" applyAlignment="1">
      <alignment horizontal="center"/>
    </xf>
    <xf numFmtId="164" fontId="13" fillId="0" borderId="22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27"/>
  <sheetViews>
    <sheetView workbookViewId="0">
      <selection activeCell="C26" sqref="C26"/>
    </sheetView>
  </sheetViews>
  <sheetFormatPr defaultRowHeight="15" x14ac:dyDescent="0.25"/>
  <cols>
    <col min="1" max="1" width="16.5703125" style="1" customWidth="1"/>
    <col min="2" max="2" width="32.28515625" style="1" customWidth="1"/>
    <col min="3" max="3" width="14.42578125" style="1" customWidth="1"/>
    <col min="4" max="4" width="15.140625" style="1" customWidth="1"/>
    <col min="5" max="5" width="13.28515625" style="1" customWidth="1"/>
    <col min="6" max="6" width="9.140625" style="1"/>
    <col min="7" max="7" width="4.85546875" style="1" customWidth="1"/>
    <col min="8" max="8" width="6" style="1" hidden="1" customWidth="1"/>
    <col min="9" max="10" width="9.140625" style="1" hidden="1" customWidth="1"/>
    <col min="11" max="11" width="5.85546875" style="1" hidden="1" customWidth="1"/>
    <col min="12" max="15" width="9.140625" style="1"/>
    <col min="16" max="16" width="12.85546875" style="11" customWidth="1"/>
    <col min="17" max="19" width="9.140625" style="1"/>
  </cols>
  <sheetData>
    <row r="2" spans="1:17" x14ac:dyDescent="0.25">
      <c r="A2" s="2" t="s">
        <v>0</v>
      </c>
    </row>
    <row r="3" spans="1:17" x14ac:dyDescent="0.25">
      <c r="A3" s="1" t="s">
        <v>3</v>
      </c>
      <c r="C3" s="2" t="s">
        <v>29</v>
      </c>
    </row>
    <row r="4" spans="1:17" x14ac:dyDescent="0.25">
      <c r="A4" s="10" t="s">
        <v>28</v>
      </c>
    </row>
    <row r="6" spans="1:17" x14ac:dyDescent="0.25">
      <c r="A6" s="19" t="s">
        <v>1</v>
      </c>
      <c r="L6" s="19" t="s">
        <v>13</v>
      </c>
      <c r="M6" s="20"/>
    </row>
    <row r="8" spans="1:17" x14ac:dyDescent="0.25">
      <c r="A8" s="1" t="s">
        <v>2</v>
      </c>
      <c r="L8" s="18" t="s">
        <v>14</v>
      </c>
      <c r="M8" s="18"/>
      <c r="N8" s="18"/>
      <c r="O8" s="18"/>
      <c r="P8" s="21"/>
    </row>
    <row r="9" spans="1:17" x14ac:dyDescent="0.25">
      <c r="B9" s="16" t="s">
        <v>9</v>
      </c>
      <c r="C9" s="16"/>
      <c r="D9" s="17"/>
      <c r="L9" s="18" t="s">
        <v>15</v>
      </c>
      <c r="M9" s="18"/>
      <c r="N9" s="18"/>
      <c r="O9" s="18"/>
      <c r="P9" s="21"/>
    </row>
    <row r="10" spans="1:17" x14ac:dyDescent="0.25">
      <c r="B10" s="1" t="s">
        <v>31</v>
      </c>
      <c r="L10" s="18" t="s">
        <v>16</v>
      </c>
      <c r="M10" s="18"/>
      <c r="N10" s="18"/>
      <c r="O10" s="18"/>
      <c r="P10" s="21"/>
    </row>
    <row r="11" spans="1:17" x14ac:dyDescent="0.25">
      <c r="B11" s="3" t="s">
        <v>4</v>
      </c>
      <c r="C11" s="3" t="s">
        <v>24</v>
      </c>
      <c r="D11" s="3" t="s">
        <v>6</v>
      </c>
      <c r="E11" s="3" t="s">
        <v>7</v>
      </c>
      <c r="L11" s="18" t="s">
        <v>17</v>
      </c>
      <c r="M11" s="18"/>
      <c r="N11" s="18"/>
      <c r="O11" s="18"/>
      <c r="P11" s="21"/>
    </row>
    <row r="12" spans="1:17" x14ac:dyDescent="0.25">
      <c r="B12" s="4" t="s">
        <v>5</v>
      </c>
      <c r="C12" s="5">
        <v>0.15</v>
      </c>
      <c r="D12" s="6">
        <v>18</v>
      </c>
      <c r="E12" s="7">
        <v>0</v>
      </c>
      <c r="L12" s="18" t="s">
        <v>18</v>
      </c>
      <c r="M12" s="18"/>
      <c r="N12" s="18"/>
      <c r="O12" s="18"/>
      <c r="P12" s="21"/>
    </row>
    <row r="13" spans="1:17" x14ac:dyDescent="0.25">
      <c r="B13" s="4" t="s">
        <v>8</v>
      </c>
      <c r="C13" s="5">
        <v>0.35</v>
      </c>
      <c r="D13" s="6">
        <v>20</v>
      </c>
      <c r="E13" s="7">
        <f>SUM(D9*C13*D13)</f>
        <v>0</v>
      </c>
      <c r="L13" s="18" t="s">
        <v>32</v>
      </c>
      <c r="M13" s="18"/>
      <c r="N13" s="18"/>
      <c r="O13" s="18"/>
      <c r="P13" s="21"/>
    </row>
    <row r="14" spans="1:17" x14ac:dyDescent="0.25">
      <c r="B14" s="4" t="s">
        <v>10</v>
      </c>
      <c r="C14" s="5">
        <v>0.15</v>
      </c>
      <c r="D14" s="6">
        <v>16</v>
      </c>
      <c r="E14" s="6">
        <f>SUM(D9*C14*D14)</f>
        <v>0</v>
      </c>
      <c r="L14" s="22" t="s">
        <v>30</v>
      </c>
      <c r="M14" s="22"/>
      <c r="N14" s="22"/>
      <c r="O14" s="22"/>
      <c r="P14" s="23">
        <v>400</v>
      </c>
    </row>
    <row r="15" spans="1:17" x14ac:dyDescent="0.25">
      <c r="B15" s="4" t="s">
        <v>11</v>
      </c>
      <c r="C15" s="5">
        <v>0.35</v>
      </c>
      <c r="D15" s="6">
        <v>18</v>
      </c>
      <c r="E15" s="6">
        <f>SUM(D9*C15*D15)</f>
        <v>0</v>
      </c>
      <c r="L15" s="22" t="s">
        <v>19</v>
      </c>
      <c r="M15" s="22"/>
      <c r="N15" s="22"/>
      <c r="O15" s="22"/>
      <c r="P15" s="24">
        <v>950</v>
      </c>
      <c r="Q15" s="22"/>
    </row>
    <row r="16" spans="1:17" x14ac:dyDescent="0.25">
      <c r="L16" s="1" t="s">
        <v>20</v>
      </c>
      <c r="P16" s="12">
        <v>200</v>
      </c>
    </row>
    <row r="17" spans="1:17" x14ac:dyDescent="0.25">
      <c r="A17" s="2" t="s">
        <v>12</v>
      </c>
      <c r="D17" s="9">
        <f>SUM(E12:E15)</f>
        <v>0</v>
      </c>
      <c r="L17" s="1" t="s">
        <v>21</v>
      </c>
      <c r="P17" s="12">
        <v>400</v>
      </c>
    </row>
    <row r="18" spans="1:17" x14ac:dyDescent="0.25">
      <c r="L18" s="18" t="s">
        <v>33</v>
      </c>
      <c r="M18" s="18"/>
      <c r="N18" s="18"/>
      <c r="O18" s="18"/>
      <c r="P18" s="21"/>
    </row>
    <row r="19" spans="1:17" x14ac:dyDescent="0.25">
      <c r="L19" s="1" t="s">
        <v>22</v>
      </c>
      <c r="P19" s="11">
        <f>SUM(D17*0.055)</f>
        <v>0</v>
      </c>
    </row>
    <row r="20" spans="1:17" x14ac:dyDescent="0.25">
      <c r="M20" s="2" t="s">
        <v>23</v>
      </c>
      <c r="P20" s="13">
        <f>SUM(P8:P19)</f>
        <v>1950</v>
      </c>
    </row>
    <row r="24" spans="1:17" x14ac:dyDescent="0.25">
      <c r="E24" s="25" t="s">
        <v>34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5"/>
    </row>
    <row r="25" spans="1:17" x14ac:dyDescent="0.25">
      <c r="A25" s="2" t="s">
        <v>25</v>
      </c>
      <c r="C25" s="8">
        <f>SUM(D17,-P20)</f>
        <v>-1950</v>
      </c>
      <c r="E25" s="25" t="s">
        <v>35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5"/>
    </row>
    <row r="26" spans="1:17" x14ac:dyDescent="0.25">
      <c r="A26" s="2" t="s">
        <v>26</v>
      </c>
      <c r="C26" s="14">
        <f>SUM(P20/16)</f>
        <v>121.875</v>
      </c>
      <c r="E26" s="25" t="s">
        <v>36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5"/>
    </row>
    <row r="27" spans="1:17" x14ac:dyDescent="0.25">
      <c r="C27" s="15">
        <f>SUM(C26/6)</f>
        <v>20.3125</v>
      </c>
      <c r="D27" s="1" t="s">
        <v>27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5"/>
    </row>
  </sheetData>
  <printOptions gridLines="1"/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2"/>
  <sheetViews>
    <sheetView tabSelected="1" workbookViewId="0">
      <selection sqref="A1:AB21"/>
    </sheetView>
  </sheetViews>
  <sheetFormatPr defaultRowHeight="15" x14ac:dyDescent="0.25"/>
  <cols>
    <col min="1" max="1" width="2.7109375" customWidth="1"/>
    <col min="28" max="28" width="2.7109375" customWidth="1"/>
  </cols>
  <sheetData>
    <row r="1" spans="1:28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3"/>
    </row>
    <row r="2" spans="1:28" ht="25.5" x14ac:dyDescent="0.5">
      <c r="A2" s="33"/>
      <c r="B2" s="28" t="s">
        <v>37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33"/>
    </row>
    <row r="3" spans="1:28" ht="17.25" x14ac:dyDescent="0.3">
      <c r="A3" s="33"/>
      <c r="B3" s="30" t="s">
        <v>38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3"/>
    </row>
    <row r="4" spans="1:28" ht="17.25" x14ac:dyDescent="0.3">
      <c r="A4" s="33"/>
      <c r="B4" s="32" t="s">
        <v>39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3"/>
    </row>
    <row r="5" spans="1:28" ht="17.25" x14ac:dyDescent="0.3">
      <c r="A5" s="33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33"/>
    </row>
    <row r="6" spans="1:28" ht="18" thickBot="1" x14ac:dyDescent="0.35">
      <c r="A6" s="33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33"/>
    </row>
    <row r="7" spans="1:28" ht="18" thickBot="1" x14ac:dyDescent="0.35">
      <c r="A7" s="33"/>
      <c r="B7" s="84"/>
      <c r="C7" s="89" t="s">
        <v>56</v>
      </c>
      <c r="D7" s="90"/>
      <c r="E7" s="94"/>
      <c r="F7" s="94"/>
      <c r="G7" s="94"/>
      <c r="H7" s="94"/>
      <c r="I7" s="88"/>
      <c r="J7" s="87" t="s">
        <v>55</v>
      </c>
      <c r="K7" s="87"/>
      <c r="L7" s="87"/>
      <c r="M7" s="87"/>
      <c r="N7" s="87"/>
      <c r="O7" s="87"/>
      <c r="P7" s="95">
        <f>SUM(X19/16)</f>
        <v>121.875</v>
      </c>
      <c r="Q7" s="95"/>
      <c r="R7" s="95"/>
      <c r="S7" s="88"/>
      <c r="T7" s="87" t="s">
        <v>54</v>
      </c>
      <c r="U7" s="87"/>
      <c r="V7" s="87"/>
      <c r="W7" s="87"/>
      <c r="X7" s="92">
        <f>SUM(J18-X19)</f>
        <v>-1950</v>
      </c>
      <c r="Y7" s="92"/>
      <c r="Z7" s="93"/>
      <c r="AA7" s="84"/>
      <c r="AB7" s="33"/>
    </row>
    <row r="8" spans="1:28" x14ac:dyDescent="0.25">
      <c r="A8" s="3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3"/>
    </row>
    <row r="9" spans="1:28" ht="26.25" thickBot="1" x14ac:dyDescent="0.55000000000000004">
      <c r="A9" s="33"/>
      <c r="B9" s="27"/>
      <c r="C9" s="36" t="s">
        <v>1</v>
      </c>
      <c r="D9" s="37"/>
      <c r="E9" s="37"/>
      <c r="F9" s="37"/>
      <c r="G9" s="37"/>
      <c r="H9" s="37"/>
      <c r="I9" s="37"/>
      <c r="J9" s="37"/>
      <c r="K9" s="37"/>
      <c r="L9" s="37"/>
      <c r="M9" s="38"/>
      <c r="N9" s="38"/>
      <c r="O9" s="38"/>
      <c r="P9" s="38"/>
      <c r="Q9" s="36" t="s">
        <v>13</v>
      </c>
      <c r="R9" s="36"/>
      <c r="S9" s="36"/>
      <c r="T9" s="36"/>
      <c r="U9" s="36"/>
      <c r="V9" s="36"/>
      <c r="W9" s="36"/>
      <c r="X9" s="36"/>
      <c r="Y9" s="36"/>
      <c r="Z9" s="36"/>
      <c r="AA9" s="35"/>
      <c r="AB9" s="33"/>
    </row>
    <row r="10" spans="1:28" ht="18" thickBot="1" x14ac:dyDescent="0.35">
      <c r="A10" s="33"/>
      <c r="C10" s="71" t="s">
        <v>40</v>
      </c>
      <c r="D10" s="72"/>
      <c r="E10" s="72"/>
      <c r="F10" s="76"/>
      <c r="G10" s="73">
        <v>0</v>
      </c>
      <c r="H10" s="73"/>
      <c r="I10" s="73"/>
      <c r="J10" s="74" t="s">
        <v>43</v>
      </c>
      <c r="K10" s="74"/>
      <c r="L10" s="75"/>
      <c r="M10" s="29"/>
      <c r="N10" s="29"/>
      <c r="O10" s="29"/>
      <c r="P10" s="29"/>
      <c r="Q10" s="80" t="s">
        <v>53</v>
      </c>
      <c r="R10" s="81"/>
      <c r="S10" s="81"/>
      <c r="T10" s="81"/>
      <c r="U10" s="81"/>
      <c r="V10" s="81"/>
      <c r="W10" s="81"/>
      <c r="X10" s="81"/>
      <c r="Y10" s="81"/>
      <c r="Z10" s="82"/>
      <c r="AB10" s="33"/>
    </row>
    <row r="11" spans="1:28" ht="18" thickBot="1" x14ac:dyDescent="0.35">
      <c r="A11" s="33"/>
      <c r="C11" s="77" t="s">
        <v>57</v>
      </c>
      <c r="D11" s="78"/>
      <c r="E11" s="78"/>
      <c r="F11" s="78"/>
      <c r="G11" s="78"/>
      <c r="H11" s="78"/>
      <c r="I11" s="78"/>
      <c r="J11" s="78"/>
      <c r="K11" s="78"/>
      <c r="L11" s="79"/>
      <c r="M11" s="29"/>
      <c r="N11" s="29"/>
      <c r="O11" s="29"/>
      <c r="P11" s="29"/>
      <c r="Q11" s="30"/>
      <c r="R11" s="30"/>
      <c r="S11" s="30"/>
      <c r="T11" s="30"/>
      <c r="U11" s="30"/>
      <c r="V11" s="30"/>
      <c r="W11" s="30"/>
      <c r="X11" s="30"/>
      <c r="Y11" s="30"/>
      <c r="Z11" s="30"/>
      <c r="AB11" s="33"/>
    </row>
    <row r="12" spans="1:28" ht="18" thickBot="1" x14ac:dyDescent="0.35">
      <c r="A12" s="3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29"/>
      <c r="N12" s="29"/>
      <c r="O12" s="29"/>
      <c r="P12" s="29"/>
      <c r="Q12" s="39" t="s">
        <v>50</v>
      </c>
      <c r="R12" s="69"/>
      <c r="S12" s="40" t="s">
        <v>51</v>
      </c>
      <c r="T12" s="69"/>
      <c r="U12" s="70"/>
      <c r="V12" s="39" t="s">
        <v>50</v>
      </c>
      <c r="W12" s="69"/>
      <c r="X12" s="40" t="s">
        <v>51</v>
      </c>
      <c r="Y12" s="69"/>
      <c r="Z12" s="70"/>
      <c r="AB12" s="33"/>
    </row>
    <row r="13" spans="1:28" ht="17.25" x14ac:dyDescent="0.3">
      <c r="A13" s="33"/>
      <c r="C13" s="39" t="s">
        <v>4</v>
      </c>
      <c r="D13" s="40"/>
      <c r="E13" s="40"/>
      <c r="F13" s="40" t="s">
        <v>46</v>
      </c>
      <c r="G13" s="40"/>
      <c r="H13" s="40" t="s">
        <v>6</v>
      </c>
      <c r="I13" s="40"/>
      <c r="J13" s="40" t="s">
        <v>7</v>
      </c>
      <c r="K13" s="40"/>
      <c r="L13" s="41"/>
      <c r="M13" s="29"/>
      <c r="N13" s="29"/>
      <c r="O13" s="29"/>
      <c r="P13" s="29"/>
      <c r="Q13" s="61" t="s">
        <v>14</v>
      </c>
      <c r="R13" s="59"/>
      <c r="S13" s="46">
        <v>0</v>
      </c>
      <c r="T13" s="46"/>
      <c r="U13" s="47"/>
      <c r="V13" s="61" t="s">
        <v>44</v>
      </c>
      <c r="W13" s="59"/>
      <c r="X13" s="46">
        <v>0</v>
      </c>
      <c r="Y13" s="46"/>
      <c r="Z13" s="47"/>
      <c r="AB13" s="33"/>
    </row>
    <row r="14" spans="1:28" ht="17.25" x14ac:dyDescent="0.3">
      <c r="A14" s="33"/>
      <c r="C14" s="42" t="s">
        <v>5</v>
      </c>
      <c r="D14" s="43"/>
      <c r="E14" s="43"/>
      <c r="F14" s="44">
        <v>0.15</v>
      </c>
      <c r="G14" s="43"/>
      <c r="H14" s="45">
        <v>18</v>
      </c>
      <c r="I14" s="43"/>
      <c r="J14" s="46">
        <f>SUM(G10*F14*H14)</f>
        <v>0</v>
      </c>
      <c r="K14" s="46"/>
      <c r="L14" s="47"/>
      <c r="M14" s="29"/>
      <c r="N14" s="29"/>
      <c r="O14" s="29"/>
      <c r="P14" s="29"/>
      <c r="Q14" s="61" t="s">
        <v>16</v>
      </c>
      <c r="R14" s="59"/>
      <c r="S14" s="46">
        <v>0</v>
      </c>
      <c r="T14" s="46"/>
      <c r="U14" s="47"/>
      <c r="V14" s="61" t="s">
        <v>17</v>
      </c>
      <c r="W14" s="59"/>
      <c r="X14" s="46">
        <v>0</v>
      </c>
      <c r="Y14" s="46"/>
      <c r="Z14" s="47"/>
      <c r="AB14" s="33"/>
    </row>
    <row r="15" spans="1:28" ht="17.25" x14ac:dyDescent="0.3">
      <c r="A15" s="33"/>
      <c r="C15" s="42" t="s">
        <v>8</v>
      </c>
      <c r="D15" s="43"/>
      <c r="E15" s="43"/>
      <c r="F15" s="44">
        <v>0.35</v>
      </c>
      <c r="G15" s="43"/>
      <c r="H15" s="45">
        <v>20</v>
      </c>
      <c r="I15" s="43"/>
      <c r="J15" s="46">
        <f>SUM(G10*F15*H15)</f>
        <v>0</v>
      </c>
      <c r="K15" s="46"/>
      <c r="L15" s="47"/>
      <c r="M15" s="29"/>
      <c r="N15" s="29"/>
      <c r="O15" s="29"/>
      <c r="P15" s="29"/>
      <c r="Q15" s="61" t="s">
        <v>18</v>
      </c>
      <c r="R15" s="59"/>
      <c r="S15" s="46">
        <v>0</v>
      </c>
      <c r="T15" s="46"/>
      <c r="U15" s="47"/>
      <c r="V15" s="61" t="s">
        <v>47</v>
      </c>
      <c r="W15" s="59"/>
      <c r="X15" s="46">
        <v>0</v>
      </c>
      <c r="Y15" s="46"/>
      <c r="Z15" s="47"/>
      <c r="AB15" s="33"/>
    </row>
    <row r="16" spans="1:28" ht="17.25" x14ac:dyDescent="0.3">
      <c r="A16" s="33"/>
      <c r="C16" s="42" t="s">
        <v>10</v>
      </c>
      <c r="D16" s="43"/>
      <c r="E16" s="43"/>
      <c r="F16" s="44">
        <v>0.15</v>
      </c>
      <c r="G16" s="43"/>
      <c r="H16" s="45">
        <v>16</v>
      </c>
      <c r="I16" s="43"/>
      <c r="J16" s="46">
        <f>SUM(G10*F16*H16)</f>
        <v>0</v>
      </c>
      <c r="K16" s="46"/>
      <c r="L16" s="47"/>
      <c r="M16" s="29"/>
      <c r="N16" s="29"/>
      <c r="O16" s="29"/>
      <c r="P16" s="29"/>
      <c r="Q16" s="62" t="s">
        <v>30</v>
      </c>
      <c r="R16" s="60"/>
      <c r="S16" s="46">
        <v>400</v>
      </c>
      <c r="T16" s="46"/>
      <c r="U16" s="47"/>
      <c r="V16" s="62" t="s">
        <v>19</v>
      </c>
      <c r="W16" s="60"/>
      <c r="X16" s="46">
        <v>950</v>
      </c>
      <c r="Y16" s="46"/>
      <c r="Z16" s="47"/>
      <c r="AB16" s="33"/>
    </row>
    <row r="17" spans="1:28" ht="18" thickBot="1" x14ac:dyDescent="0.35">
      <c r="A17" s="33"/>
      <c r="C17" s="48" t="s">
        <v>41</v>
      </c>
      <c r="D17" s="49"/>
      <c r="E17" s="49"/>
      <c r="F17" s="50">
        <v>0.35</v>
      </c>
      <c r="G17" s="49"/>
      <c r="H17" s="51">
        <v>18</v>
      </c>
      <c r="I17" s="49"/>
      <c r="J17" s="52">
        <f>SUM(G10*F17*H17)</f>
        <v>0</v>
      </c>
      <c r="K17" s="52"/>
      <c r="L17" s="53"/>
      <c r="M17" s="29"/>
      <c r="N17" s="29"/>
      <c r="O17" s="29"/>
      <c r="P17" s="29"/>
      <c r="Q17" s="62" t="s">
        <v>48</v>
      </c>
      <c r="R17" s="60"/>
      <c r="S17" s="46">
        <v>200</v>
      </c>
      <c r="T17" s="46"/>
      <c r="U17" s="47"/>
      <c r="V17" s="62" t="s">
        <v>49</v>
      </c>
      <c r="W17" s="60"/>
      <c r="X17" s="46">
        <v>400</v>
      </c>
      <c r="Y17" s="46"/>
      <c r="Z17" s="47"/>
      <c r="AB17" s="33"/>
    </row>
    <row r="18" spans="1:28" ht="18" thickBot="1" x14ac:dyDescent="0.35">
      <c r="A18" s="33"/>
      <c r="C18" s="54" t="s">
        <v>42</v>
      </c>
      <c r="D18" s="55"/>
      <c r="E18" s="55"/>
      <c r="F18" s="55"/>
      <c r="G18" s="55"/>
      <c r="H18" s="55"/>
      <c r="I18" s="55"/>
      <c r="J18" s="56">
        <f>SUM(J14:J17)</f>
        <v>0</v>
      </c>
      <c r="K18" s="57"/>
      <c r="L18" s="58"/>
      <c r="M18" s="29"/>
      <c r="N18" s="29"/>
      <c r="O18" s="29"/>
      <c r="P18" s="29"/>
      <c r="Q18" s="63" t="s">
        <v>45</v>
      </c>
      <c r="R18" s="64"/>
      <c r="S18" s="65">
        <v>0</v>
      </c>
      <c r="T18" s="65"/>
      <c r="U18" s="66"/>
      <c r="V18" s="63" t="s">
        <v>22</v>
      </c>
      <c r="W18" s="64"/>
      <c r="X18" s="65">
        <f>SUM(J18*0.055)</f>
        <v>0</v>
      </c>
      <c r="Y18" s="65"/>
      <c r="Z18" s="66"/>
      <c r="AB18" s="33"/>
    </row>
    <row r="19" spans="1:28" ht="18" thickBot="1" x14ac:dyDescent="0.35">
      <c r="A19" s="3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67" t="s">
        <v>52</v>
      </c>
      <c r="R19" s="68"/>
      <c r="S19" s="68"/>
      <c r="T19" s="68"/>
      <c r="U19" s="68"/>
      <c r="V19" s="68"/>
      <c r="W19" s="68"/>
      <c r="X19" s="56">
        <f>SUM(S13,S14,S15,S16,S17,S18,X13,X14,X15,X16,X17,X18)</f>
        <v>1950</v>
      </c>
      <c r="Y19" s="56"/>
      <c r="Z19" s="83"/>
      <c r="AB19" s="33"/>
    </row>
    <row r="20" spans="1:28" ht="17.25" x14ac:dyDescent="0.3">
      <c r="A20" s="33"/>
      <c r="C20" s="91" t="s">
        <v>58</v>
      </c>
      <c r="D20" s="91"/>
      <c r="E20" s="91"/>
      <c r="F20" s="91"/>
      <c r="G20" s="91"/>
      <c r="H20" s="91"/>
      <c r="I20" s="91"/>
      <c r="J20" s="91"/>
      <c r="K20" s="91"/>
      <c r="L20" s="91"/>
      <c r="AB20" s="33"/>
    </row>
    <row r="21" spans="1:28" x14ac:dyDescent="0.25">
      <c r="A21" s="33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3"/>
    </row>
    <row r="22" spans="1:28" x14ac:dyDescent="0.25">
      <c r="A22" s="33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33"/>
    </row>
  </sheetData>
  <mergeCells count="78">
    <mergeCell ref="C20:L20"/>
    <mergeCell ref="B21:AA21"/>
    <mergeCell ref="B22:AA22"/>
    <mergeCell ref="B1:AA1"/>
    <mergeCell ref="X7:Z7"/>
    <mergeCell ref="T7:W7"/>
    <mergeCell ref="P7:R7"/>
    <mergeCell ref="J7:O7"/>
    <mergeCell ref="C7:D7"/>
    <mergeCell ref="E7:H7"/>
    <mergeCell ref="B5:AA5"/>
    <mergeCell ref="B6:AA6"/>
    <mergeCell ref="Q12:R12"/>
    <mergeCell ref="V12:W12"/>
    <mergeCell ref="S12:U12"/>
    <mergeCell ref="X12:Z12"/>
    <mergeCell ref="Q11:Z11"/>
    <mergeCell ref="X18:Z18"/>
    <mergeCell ref="X17:Z17"/>
    <mergeCell ref="X16:Z16"/>
    <mergeCell ref="X15:Z15"/>
    <mergeCell ref="X14:Z14"/>
    <mergeCell ref="Q19:W19"/>
    <mergeCell ref="X19:Z19"/>
    <mergeCell ref="Q17:R17"/>
    <mergeCell ref="V17:W17"/>
    <mergeCell ref="Q18:R18"/>
    <mergeCell ref="V18:W18"/>
    <mergeCell ref="S14:U14"/>
    <mergeCell ref="S15:U15"/>
    <mergeCell ref="S16:U16"/>
    <mergeCell ref="S17:U17"/>
    <mergeCell ref="S18:U18"/>
    <mergeCell ref="V13:W13"/>
    <mergeCell ref="Q14:R14"/>
    <mergeCell ref="Q15:R15"/>
    <mergeCell ref="Q16:R16"/>
    <mergeCell ref="V14:W14"/>
    <mergeCell ref="V15:W15"/>
    <mergeCell ref="V16:W16"/>
    <mergeCell ref="X13:Z13"/>
    <mergeCell ref="Q13:R13"/>
    <mergeCell ref="S13:U13"/>
    <mergeCell ref="C18:I18"/>
    <mergeCell ref="J18:L18"/>
    <mergeCell ref="J10:L10"/>
    <mergeCell ref="G10:I10"/>
    <mergeCell ref="C9:L9"/>
    <mergeCell ref="Q10:Z10"/>
    <mergeCell ref="Q9:Z9"/>
    <mergeCell ref="M9:P9"/>
    <mergeCell ref="C17:E17"/>
    <mergeCell ref="F17:G17"/>
    <mergeCell ref="H17:I17"/>
    <mergeCell ref="J17:L17"/>
    <mergeCell ref="C11:L11"/>
    <mergeCell ref="C12:L12"/>
    <mergeCell ref="H14:I14"/>
    <mergeCell ref="H15:I15"/>
    <mergeCell ref="H16:I16"/>
    <mergeCell ref="J14:L14"/>
    <mergeCell ref="J15:L15"/>
    <mergeCell ref="J16:L16"/>
    <mergeCell ref="C14:E14"/>
    <mergeCell ref="C15:E15"/>
    <mergeCell ref="C16:E16"/>
    <mergeCell ref="F14:G14"/>
    <mergeCell ref="F15:G15"/>
    <mergeCell ref="F16:G16"/>
    <mergeCell ref="C13:E13"/>
    <mergeCell ref="F13:G13"/>
    <mergeCell ref="H13:I13"/>
    <mergeCell ref="J13:L13"/>
    <mergeCell ref="B8:AA8"/>
    <mergeCell ref="C10:F10"/>
    <mergeCell ref="B2:AA2"/>
    <mergeCell ref="B3:AA3"/>
    <mergeCell ref="B4:AA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MTGUser</dc:creator>
  <cp:lastModifiedBy>Breanne Wilhite</cp:lastModifiedBy>
  <cp:lastPrinted>2021-06-29T18:01:32Z</cp:lastPrinted>
  <dcterms:created xsi:type="dcterms:W3CDTF">2013-05-02T17:57:58Z</dcterms:created>
  <dcterms:modified xsi:type="dcterms:W3CDTF">2022-07-05T20:34:20Z</dcterms:modified>
</cp:coreProperties>
</file>